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0125" windowHeight="4110" activeTab="1"/>
  </bookViews>
  <sheets>
    <sheet name="SUMMARY" sheetId="3" r:id="rId1"/>
    <sheet name="Under Armour" sheetId="1" r:id="rId2"/>
    <sheet name="Track Suits" sheetId="2" r:id="rId3"/>
  </sheets>
  <calcPr calcId="145621"/>
</workbook>
</file>

<file path=xl/calcChain.xml><?xml version="1.0" encoding="utf-8"?>
<calcChain xmlns="http://schemas.openxmlformats.org/spreadsheetml/2006/main">
  <c r="G23" i="1" l="1"/>
  <c r="K23" i="1"/>
  <c r="C23" i="1"/>
  <c r="C22" i="1"/>
  <c r="D22" i="1"/>
  <c r="D23" i="1" s="1"/>
  <c r="E22" i="1"/>
  <c r="E23" i="1" s="1"/>
  <c r="F22" i="1"/>
  <c r="F23" i="1" s="1"/>
  <c r="G22" i="1"/>
  <c r="H22" i="1"/>
  <c r="H23" i="1" s="1"/>
  <c r="I22" i="1"/>
  <c r="I23" i="1" s="1"/>
  <c r="J22" i="1"/>
  <c r="J23" i="1" s="1"/>
  <c r="K22" i="1"/>
  <c r="L22" i="1"/>
  <c r="L23" i="1" s="1"/>
  <c r="M22" i="1"/>
  <c r="M23" i="1" s="1"/>
  <c r="N22" i="1"/>
  <c r="N23" i="1" s="1"/>
  <c r="L23" i="2"/>
  <c r="H23" i="2"/>
  <c r="H22" i="2"/>
  <c r="I22" i="2"/>
  <c r="J22" i="2"/>
  <c r="J23" i="2" s="1"/>
  <c r="K22" i="2"/>
  <c r="K23" i="2" s="1"/>
  <c r="L22" i="2"/>
  <c r="M22" i="2"/>
  <c r="N22" i="2"/>
  <c r="N23" i="2" s="1"/>
  <c r="O22" i="2"/>
  <c r="O23" i="2" s="1"/>
  <c r="Q22" i="2"/>
  <c r="I23" i="2" s="1"/>
  <c r="O22" i="1"/>
  <c r="C4" i="3" s="1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22" i="2" s="1"/>
  <c r="D5" i="3" s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22" i="1" s="1"/>
  <c r="D4" i="3" s="1"/>
  <c r="D6" i="3" s="1"/>
  <c r="C6" i="3" l="1"/>
  <c r="D8" i="3" s="1"/>
  <c r="D10" i="3" s="1"/>
  <c r="C5" i="3"/>
  <c r="M23" i="2"/>
</calcChain>
</file>

<file path=xl/sharedStrings.xml><?xml version="1.0" encoding="utf-8"?>
<sst xmlns="http://schemas.openxmlformats.org/spreadsheetml/2006/main" count="118" uniqueCount="57">
  <si>
    <t>Style Num</t>
  </si>
  <si>
    <t>Color</t>
  </si>
  <si>
    <t>YS</t>
  </si>
  <si>
    <t>YM</t>
  </si>
  <si>
    <t>YL</t>
  </si>
  <si>
    <t>YXL</t>
  </si>
  <si>
    <t>XS</t>
  </si>
  <si>
    <t>S</t>
  </si>
  <si>
    <t>M</t>
  </si>
  <si>
    <t>L</t>
  </si>
  <si>
    <t>XL</t>
  </si>
  <si>
    <t>XXL</t>
  </si>
  <si>
    <t>3XL</t>
  </si>
  <si>
    <t>OS</t>
  </si>
  <si>
    <t>Total</t>
  </si>
  <si>
    <t>MSRP</t>
  </si>
  <si>
    <t>Ext SRP</t>
  </si>
  <si>
    <t>UA1227680 UA Chaos Jersey</t>
  </si>
  <si>
    <t>navy/white</t>
  </si>
  <si>
    <t>white/white</t>
  </si>
  <si>
    <t>UA1227681 UA Chaos Short</t>
  </si>
  <si>
    <t>navy</t>
  </si>
  <si>
    <t>UA1233672 Under Armour Locker Tee</t>
  </si>
  <si>
    <t>black</t>
  </si>
  <si>
    <t>UA1238913 UA Campus Jacket</t>
  </si>
  <si>
    <t>black/white</t>
  </si>
  <si>
    <t>UA1238915 Campus Pant</t>
  </si>
  <si>
    <t>UA1246240 UA Rival Polo</t>
  </si>
  <si>
    <t>white</t>
  </si>
  <si>
    <t>UA1246241 Team Rival Hoody</t>
  </si>
  <si>
    <t>heather</t>
  </si>
  <si>
    <t>UA1259080 UA Storm Armour Fleece Hoody</t>
  </si>
  <si>
    <t>carbon</t>
  </si>
  <si>
    <t>UA1248867 UA Trance Sackpack</t>
  </si>
  <si>
    <t>black/black</t>
  </si>
  <si>
    <t>UAU448 UA Soccer Over-The-Calf</t>
  </si>
  <si>
    <t>Midnight Navy</t>
  </si>
  <si>
    <t>UA1233719 Women's Locker SS Tee</t>
  </si>
  <si>
    <t>UA1239019 Women's UA Campus Pant</t>
  </si>
  <si>
    <t>UA1247763 Women's Team Rival Hoodie</t>
  </si>
  <si>
    <t>heather/blk</t>
  </si>
  <si>
    <t>UA1247764 Women's Rival Fleece Pant</t>
  </si>
  <si>
    <t>UA1247777  UA Womens Twisted Tech 1/4 Zip</t>
  </si>
  <si>
    <t>UA1270500 UA Women's Hotshot 1/2 Zip</t>
  </si>
  <si>
    <t>black/heather</t>
  </si>
  <si>
    <t>XXS</t>
  </si>
  <si>
    <t>4XL</t>
  </si>
  <si>
    <t>ARMCFJ Prodigy Jacket</t>
  </si>
  <si>
    <t>red/white</t>
  </si>
  <si>
    <t>royal/white</t>
  </si>
  <si>
    <t>ARMCFP Prodigy Pant</t>
  </si>
  <si>
    <t>ARTRCJ Braveheart Jacket</t>
  </si>
  <si>
    <t>forest/white</t>
  </si>
  <si>
    <t>maroon/white</t>
  </si>
  <si>
    <t>ARTRCP Braveheart Pant</t>
  </si>
  <si>
    <t>Total Under Armor</t>
  </si>
  <si>
    <t>Total Track Suits Ares Sportwear USA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</si>
</sst>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NumberFormat="1" applyFont="1" applyFill="1" applyBorder="1"/>
    <xf numFmtId="164" fontId="2" fillId="2" borderId="1" xfId="2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0" fillId="0" borderId="1" xfId="0" applyNumberFormat="1" applyFont="1" applyFill="1" applyBorder="1"/>
    <xf numFmtId="164" fontId="0" fillId="0" borderId="1" xfId="2" applyFont="1" applyBorder="1"/>
    <xf numFmtId="0" fontId="2" fillId="2" borderId="2" xfId="0" applyNumberFormat="1" applyFont="1" applyFill="1" applyBorder="1"/>
    <xf numFmtId="164" fontId="2" fillId="2" borderId="2" xfId="2" applyFont="1" applyFill="1" applyBorder="1"/>
    <xf numFmtId="164" fontId="0" fillId="0" borderId="1" xfId="2" applyFont="1" applyFill="1" applyBorder="1"/>
    <xf numFmtId="9" fontId="0" fillId="0" borderId="0" xfId="4" applyFont="1"/>
    <xf numFmtId="0" fontId="2" fillId="2" borderId="2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166" fontId="0" fillId="0" borderId="0" xfId="4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167" fontId="0" fillId="0" borderId="0" xfId="1" applyNumberFormat="1" applyFont="1" applyAlignment="1">
      <alignment horizontal="center"/>
    </xf>
    <xf numFmtId="164" fontId="0" fillId="3" borderId="1" xfId="2" applyFont="1" applyFill="1" applyBorder="1"/>
    <xf numFmtId="0" fontId="0" fillId="3" borderId="0" xfId="0" applyFill="1"/>
    <xf numFmtId="0" fontId="5" fillId="0" borderId="1" xfId="3" applyNumberFormat="1" applyBorder="1"/>
    <xf numFmtId="0" fontId="5" fillId="0" borderId="1" xfId="3" applyNumberFormat="1" applyFill="1" applyBorder="1"/>
    <xf numFmtId="164" fontId="3" fillId="0" borderId="1" xfId="2" applyFont="1" applyBorder="1" applyAlignment="1">
      <alignment horizontal="center"/>
    </xf>
    <xf numFmtId="164" fontId="3" fillId="3" borderId="1" xfId="2" applyFont="1" applyFill="1" applyBorder="1"/>
    <xf numFmtId="0" fontId="0" fillId="0" borderId="3" xfId="0" applyBorder="1"/>
    <xf numFmtId="167" fontId="0" fillId="0" borderId="4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7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7" xfId="0" applyBorder="1"/>
    <xf numFmtId="167" fontId="3" fillId="3" borderId="0" xfId="1" applyNumberFormat="1" applyFont="1" applyFill="1" applyBorder="1" applyAlignment="1">
      <alignment horizontal="center"/>
    </xf>
    <xf numFmtId="164" fontId="3" fillId="3" borderId="0" xfId="2" applyFont="1" applyFill="1" applyBorder="1"/>
    <xf numFmtId="0" fontId="0" fillId="0" borderId="0" xfId="0" applyBorder="1"/>
    <xf numFmtId="0" fontId="4" fillId="0" borderId="6" xfId="0" applyFont="1" applyBorder="1" applyAlignment="1">
      <alignment horizontal="right"/>
    </xf>
    <xf numFmtId="166" fontId="3" fillId="0" borderId="0" xfId="4" applyNumberFormat="1" applyFont="1" applyBorder="1"/>
    <xf numFmtId="0" fontId="0" fillId="0" borderId="8" xfId="0" applyBorder="1"/>
    <xf numFmtId="167" fontId="0" fillId="0" borderId="9" xfId="1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6" fontId="3" fillId="3" borderId="0" xfId="0" applyNumberFormat="1" applyFont="1" applyFill="1" applyBorder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247650</xdr:colOff>
      <xdr:row>0</xdr:row>
      <xdr:rowOff>161925</xdr:rowOff>
    </xdr:from>
    <xdr:to>
      <xdr:col>26</xdr:col>
      <xdr:colOff>571500</xdr:colOff>
      <xdr:row>14</xdr:row>
      <xdr:rowOff>114300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72725" y="161925"/>
          <a:ext cx="581025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Under-Armour-Mens-Campus-Jacket/dp/B00UP2CYO8" TargetMode="External"/><Relationship Id="rId2" Type="http://schemas.openxmlformats.org/officeDocument/2006/relationships/hyperlink" Target="http://www.thesocceradvantage.com/ua-chaos-ss-jersey-1227680/" TargetMode="External"/><Relationship Id="rId1" Type="http://schemas.openxmlformats.org/officeDocument/2006/relationships/hyperlink" Target="https://www.macys.com/shop/product/under-armour-rival-fleece-joggers?ID=5780432&amp;pla_country=US&amp;CAGPSPN=pla&amp;CAWELAID=120156340026971455&amp;CAAGID=19061650501&amp;CATCI=pla-380072240100&amp;cm_mmc=Google_Womens_PLA-_-RTW+Womens_Women%27s+Activewear+-+GS_Under+Armour-_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E12"/>
  <sheetViews>
    <sheetView workbookViewId="0">
      <selection activeCell="C23" sqref="C23"/>
    </sheetView>
  </sheetViews>
  <sheetFormatPr defaultRowHeight="15" x14ac:dyDescent="0.25"/>
  <cols>
    <col min="2" max="2" width="41.5703125" customWidth="1"/>
    <col min="3" max="3" width="9.140625" style="23" bestFit="1"/>
    <col min="4" max="4" width="12.42578125" bestFit="1" customWidth="1"/>
  </cols>
  <sheetData>
    <row r="3" spans="2:5" x14ac:dyDescent="0.25">
      <c r="B3" s="30"/>
      <c r="C3" s="31"/>
      <c r="D3" s="32"/>
      <c r="E3" s="33"/>
    </row>
    <row r="4" spans="2:5" x14ac:dyDescent="0.25">
      <c r="B4" s="34" t="s">
        <v>55</v>
      </c>
      <c r="C4" s="35">
        <f>'Under Armour'!O22</f>
        <v>1098</v>
      </c>
      <c r="D4" s="36">
        <f>'Under Armour'!Q22</f>
        <v>39410.020000000011</v>
      </c>
      <c r="E4" s="37"/>
    </row>
    <row r="5" spans="2:5" x14ac:dyDescent="0.25">
      <c r="B5" s="34" t="s">
        <v>56</v>
      </c>
      <c r="C5" s="35">
        <f>'Track Suits'!Q22</f>
        <v>4990</v>
      </c>
      <c r="D5" s="36">
        <f>'Track Suits'!S22</f>
        <v>167983.09999999998</v>
      </c>
      <c r="E5" s="37"/>
    </row>
    <row r="6" spans="2:5" x14ac:dyDescent="0.25">
      <c r="B6" s="34"/>
      <c r="C6" s="38">
        <f>SUM(C4:C5)</f>
        <v>6088</v>
      </c>
      <c r="D6" s="39">
        <f>SUM(D4:D5)</f>
        <v>207393.12</v>
      </c>
      <c r="E6" s="37"/>
    </row>
    <row r="7" spans="2:5" x14ac:dyDescent="0.25">
      <c r="B7" s="34"/>
      <c r="C7" s="35"/>
      <c r="D7" s="40"/>
      <c r="E7" s="37"/>
    </row>
    <row r="8" spans="2:5" ht="15.75" x14ac:dyDescent="0.25">
      <c r="B8" s="41"/>
      <c r="C8" s="28"/>
      <c r="D8" s="29">
        <f>C8*C6</f>
        <v>0</v>
      </c>
      <c r="E8" s="37"/>
    </row>
    <row r="9" spans="2:5" x14ac:dyDescent="0.25">
      <c r="B9" s="34"/>
      <c r="C9" s="35"/>
      <c r="D9" s="40"/>
      <c r="E9" s="37"/>
    </row>
    <row r="10" spans="2:5" x14ac:dyDescent="0.25">
      <c r="B10" s="34"/>
      <c r="C10" s="35"/>
      <c r="D10" s="42">
        <f>D8/D6</f>
        <v>0</v>
      </c>
      <c r="E10" s="37"/>
    </row>
    <row r="11" spans="2:5" x14ac:dyDescent="0.25">
      <c r="B11" s="34"/>
      <c r="C11" s="38"/>
      <c r="D11" s="47"/>
      <c r="E11" s="37"/>
    </row>
    <row r="12" spans="2:5" x14ac:dyDescent="0.25">
      <c r="B12" s="43"/>
      <c r="C12" s="44"/>
      <c r="D12" s="45"/>
      <c r="E12" s="46"/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3"/>
  <sheetViews>
    <sheetView tabSelected="1" workbookViewId="0">
      <selection activeCell="A6" sqref="A6"/>
    </sheetView>
  </sheetViews>
  <sheetFormatPr defaultRowHeight="15" x14ac:dyDescent="0.25"/>
  <cols>
    <col min="1" max="1" width="39.28515625" bestFit="1" customWidth="1"/>
    <col min="2" max="2" width="12.7109375" bestFit="1" customWidth="1"/>
    <col min="3" max="14" width="6.42578125" style="17" customWidth="1"/>
    <col min="15" max="15" width="5.28515625" style="17" bestFit="1" customWidth="1"/>
    <col min="16" max="16" width="6" bestFit="1" customWidth="1"/>
    <col min="17" max="17" width="11.42578125" bestFit="1" customWidth="1"/>
  </cols>
  <sheetData>
    <row r="1" spans="1:18" x14ac:dyDescent="0.25">
      <c r="A1" s="7" t="s">
        <v>0</v>
      </c>
      <c r="B1" s="7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7" t="s">
        <v>15</v>
      </c>
      <c r="Q1" s="8" t="s">
        <v>16</v>
      </c>
    </row>
    <row r="2" spans="1:18" x14ac:dyDescent="0.25">
      <c r="A2" s="5" t="s">
        <v>17</v>
      </c>
      <c r="B2" s="5" t="s">
        <v>18</v>
      </c>
      <c r="C2" s="12">
        <v>29</v>
      </c>
      <c r="D2" s="12">
        <v>20</v>
      </c>
      <c r="E2" s="12">
        <v>13</v>
      </c>
      <c r="F2" s="12">
        <v>17</v>
      </c>
      <c r="G2" s="13">
        <v>0</v>
      </c>
      <c r="H2" s="12">
        <v>59</v>
      </c>
      <c r="I2" s="12">
        <v>29</v>
      </c>
      <c r="J2" s="12">
        <v>15</v>
      </c>
      <c r="K2" s="12">
        <v>5</v>
      </c>
      <c r="L2" s="13">
        <v>0</v>
      </c>
      <c r="M2" s="13">
        <v>0</v>
      </c>
      <c r="N2" s="13">
        <v>0</v>
      </c>
      <c r="O2" s="13">
        <v>187</v>
      </c>
      <c r="P2" s="5">
        <v>29.99</v>
      </c>
      <c r="Q2" s="9">
        <f t="shared" ref="Q2:Q13" si="0">(P2*O2)</f>
        <v>5608.13</v>
      </c>
    </row>
    <row r="3" spans="1:18" x14ac:dyDescent="0.25">
      <c r="A3" s="27" t="s">
        <v>17</v>
      </c>
      <c r="B3" s="27" t="s">
        <v>19</v>
      </c>
      <c r="C3" s="12">
        <v>9</v>
      </c>
      <c r="D3" s="12">
        <v>18</v>
      </c>
      <c r="E3" s="12">
        <v>22</v>
      </c>
      <c r="F3" s="12">
        <v>5</v>
      </c>
      <c r="G3" s="13">
        <v>0</v>
      </c>
      <c r="H3" s="12">
        <v>57</v>
      </c>
      <c r="I3" s="12">
        <v>22</v>
      </c>
      <c r="J3" s="12">
        <v>10</v>
      </c>
      <c r="K3" s="12">
        <v>4</v>
      </c>
      <c r="L3" s="12">
        <v>1</v>
      </c>
      <c r="M3" s="13">
        <v>0</v>
      </c>
      <c r="N3" s="13">
        <v>0</v>
      </c>
      <c r="O3" s="13">
        <v>148</v>
      </c>
      <c r="P3" s="5">
        <v>29.99</v>
      </c>
      <c r="Q3" s="9">
        <f t="shared" si="0"/>
        <v>4438.5199999999995</v>
      </c>
    </row>
    <row r="4" spans="1:18" x14ac:dyDescent="0.25">
      <c r="A4" s="3" t="s">
        <v>20</v>
      </c>
      <c r="B4" s="3" t="s">
        <v>21</v>
      </c>
      <c r="C4" s="12">
        <v>12</v>
      </c>
      <c r="D4" s="12">
        <v>5</v>
      </c>
      <c r="E4" s="12">
        <v>21</v>
      </c>
      <c r="F4" s="12">
        <v>13</v>
      </c>
      <c r="G4" s="14">
        <v>0</v>
      </c>
      <c r="H4" s="12">
        <v>39</v>
      </c>
      <c r="I4" s="12">
        <v>6</v>
      </c>
      <c r="J4" s="12">
        <v>2</v>
      </c>
      <c r="K4" s="12">
        <v>2</v>
      </c>
      <c r="L4" s="12">
        <v>1</v>
      </c>
      <c r="M4" s="14">
        <v>0</v>
      </c>
      <c r="N4" s="14">
        <v>0</v>
      </c>
      <c r="O4" s="14">
        <v>101</v>
      </c>
      <c r="P4" s="5">
        <v>22.99</v>
      </c>
      <c r="Q4" s="6">
        <f t="shared" si="0"/>
        <v>2321.9899999999998</v>
      </c>
    </row>
    <row r="5" spans="1:18" x14ac:dyDescent="0.25">
      <c r="A5" s="3" t="s">
        <v>22</v>
      </c>
      <c r="B5" s="3" t="s">
        <v>23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2">
        <v>3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3</v>
      </c>
      <c r="P5" s="5">
        <v>22.99</v>
      </c>
      <c r="Q5" s="6">
        <f t="shared" si="0"/>
        <v>68.97</v>
      </c>
    </row>
    <row r="6" spans="1:18" x14ac:dyDescent="0.25">
      <c r="A6" s="26" t="s">
        <v>24</v>
      </c>
      <c r="B6" s="3" t="s">
        <v>25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2">
        <v>7</v>
      </c>
      <c r="I6" s="12">
        <v>13</v>
      </c>
      <c r="J6" s="12">
        <v>5</v>
      </c>
      <c r="K6" s="12">
        <v>9</v>
      </c>
      <c r="L6" s="14">
        <v>0</v>
      </c>
      <c r="M6" s="14">
        <v>0</v>
      </c>
      <c r="N6" s="14">
        <v>0</v>
      </c>
      <c r="O6" s="14">
        <v>34</v>
      </c>
      <c r="P6" s="5">
        <v>64.989999999999995</v>
      </c>
      <c r="Q6" s="6">
        <f t="shared" si="0"/>
        <v>2209.66</v>
      </c>
    </row>
    <row r="7" spans="1:18" x14ac:dyDescent="0.25">
      <c r="A7" s="3" t="s">
        <v>26</v>
      </c>
      <c r="B7" s="3" t="s">
        <v>25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2">
        <v>19</v>
      </c>
      <c r="I7" s="12">
        <v>15</v>
      </c>
      <c r="J7" s="12">
        <v>1</v>
      </c>
      <c r="K7" s="14">
        <v>0</v>
      </c>
      <c r="L7" s="14">
        <v>0</v>
      </c>
      <c r="M7" s="14">
        <v>0</v>
      </c>
      <c r="N7" s="14">
        <v>0</v>
      </c>
      <c r="O7" s="14">
        <v>35</v>
      </c>
      <c r="P7" s="5">
        <v>59.99</v>
      </c>
      <c r="Q7" s="6">
        <f t="shared" si="0"/>
        <v>2099.65</v>
      </c>
    </row>
    <row r="8" spans="1:18" x14ac:dyDescent="0.25">
      <c r="A8" s="3" t="s">
        <v>27</v>
      </c>
      <c r="B8" s="3" t="s">
        <v>28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2">
        <v>1</v>
      </c>
      <c r="I8" s="14">
        <v>0</v>
      </c>
      <c r="J8" s="14">
        <v>0</v>
      </c>
      <c r="K8" s="12">
        <v>1</v>
      </c>
      <c r="L8" s="14">
        <v>0</v>
      </c>
      <c r="M8" s="14">
        <v>0</v>
      </c>
      <c r="N8" s="14">
        <v>0</v>
      </c>
      <c r="O8" s="14">
        <v>2</v>
      </c>
      <c r="P8" s="5">
        <v>39.99</v>
      </c>
      <c r="Q8" s="6">
        <f t="shared" si="0"/>
        <v>79.98</v>
      </c>
    </row>
    <row r="9" spans="1:18" x14ac:dyDescent="0.25">
      <c r="A9" s="3" t="s">
        <v>29</v>
      </c>
      <c r="B9" s="3" t="s">
        <v>23</v>
      </c>
      <c r="C9" s="14">
        <v>0</v>
      </c>
      <c r="D9" s="12">
        <v>25</v>
      </c>
      <c r="E9" s="12">
        <v>85</v>
      </c>
      <c r="F9" s="14">
        <v>0</v>
      </c>
      <c r="G9" s="14">
        <v>0</v>
      </c>
      <c r="H9" s="14">
        <v>0</v>
      </c>
      <c r="I9" s="14">
        <v>0</v>
      </c>
      <c r="J9" s="12">
        <v>4</v>
      </c>
      <c r="K9" s="12">
        <v>8</v>
      </c>
      <c r="L9" s="14">
        <v>0</v>
      </c>
      <c r="M9" s="14">
        <v>0</v>
      </c>
      <c r="N9" s="14">
        <v>0</v>
      </c>
      <c r="O9" s="14">
        <v>122</v>
      </c>
      <c r="P9" s="5">
        <v>44.99</v>
      </c>
      <c r="Q9" s="6">
        <f t="shared" si="0"/>
        <v>5488.7800000000007</v>
      </c>
    </row>
    <row r="10" spans="1:18" x14ac:dyDescent="0.25">
      <c r="A10" s="3" t="s">
        <v>29</v>
      </c>
      <c r="B10" s="3" t="s">
        <v>30</v>
      </c>
      <c r="C10" s="14">
        <v>0</v>
      </c>
      <c r="D10" s="12">
        <v>34</v>
      </c>
      <c r="E10" s="12">
        <v>58</v>
      </c>
      <c r="F10" s="14">
        <v>0</v>
      </c>
      <c r="G10" s="14">
        <v>0</v>
      </c>
      <c r="H10" s="12">
        <v>2</v>
      </c>
      <c r="I10" s="14">
        <v>0</v>
      </c>
      <c r="J10" s="14">
        <v>0</v>
      </c>
      <c r="K10" s="14">
        <v>0</v>
      </c>
      <c r="L10" s="12">
        <v>1</v>
      </c>
      <c r="M10" s="12">
        <v>4</v>
      </c>
      <c r="N10" s="14">
        <v>0</v>
      </c>
      <c r="O10" s="14">
        <v>99</v>
      </c>
      <c r="P10" s="5">
        <v>44.99</v>
      </c>
      <c r="Q10" s="6">
        <f t="shared" si="0"/>
        <v>4454.01</v>
      </c>
    </row>
    <row r="11" spans="1:18" x14ac:dyDescent="0.25">
      <c r="A11" s="3" t="s">
        <v>31</v>
      </c>
      <c r="B11" s="3" t="s">
        <v>32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2">
        <v>16</v>
      </c>
      <c r="I11" s="12">
        <v>14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30</v>
      </c>
      <c r="P11" s="5">
        <v>54.99</v>
      </c>
      <c r="Q11" s="24">
        <f>(P11*O11)</f>
        <v>1649.7</v>
      </c>
      <c r="R11" s="25"/>
    </row>
    <row r="12" spans="1:18" x14ac:dyDescent="0.25">
      <c r="A12" s="3" t="s">
        <v>33</v>
      </c>
      <c r="B12" s="3" t="s">
        <v>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2">
        <v>7</v>
      </c>
      <c r="O12" s="14">
        <v>7</v>
      </c>
      <c r="P12" s="5">
        <v>34.99</v>
      </c>
      <c r="Q12" s="6">
        <f t="shared" si="0"/>
        <v>244.93</v>
      </c>
    </row>
    <row r="13" spans="1:18" x14ac:dyDescent="0.25">
      <c r="A13" s="3" t="s">
        <v>35</v>
      </c>
      <c r="B13" s="3" t="s">
        <v>36</v>
      </c>
      <c r="C13" s="14">
        <v>0</v>
      </c>
      <c r="D13" s="14">
        <v>0</v>
      </c>
      <c r="E13" s="12">
        <v>66</v>
      </c>
      <c r="F13" s="14">
        <v>0</v>
      </c>
      <c r="G13" s="14">
        <v>0</v>
      </c>
      <c r="H13" s="14">
        <v>0</v>
      </c>
      <c r="I13" s="14">
        <v>0</v>
      </c>
      <c r="J13" s="12">
        <v>27</v>
      </c>
      <c r="K13" s="12">
        <v>4</v>
      </c>
      <c r="L13" s="14">
        <v>0</v>
      </c>
      <c r="M13" s="14">
        <v>0</v>
      </c>
      <c r="N13" s="14">
        <v>0</v>
      </c>
      <c r="O13" s="14">
        <v>97</v>
      </c>
      <c r="P13" s="5">
        <v>8.99</v>
      </c>
      <c r="Q13" s="6">
        <f t="shared" si="0"/>
        <v>872.03</v>
      </c>
    </row>
    <row r="14" spans="1:18" x14ac:dyDescent="0.25">
      <c r="A14" s="3" t="s">
        <v>37</v>
      </c>
      <c r="B14" s="3" t="s">
        <v>28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2">
        <v>19</v>
      </c>
      <c r="J14" s="12">
        <v>16</v>
      </c>
      <c r="K14" s="12">
        <v>6</v>
      </c>
      <c r="L14" s="12">
        <v>1</v>
      </c>
      <c r="M14" s="14">
        <v>0</v>
      </c>
      <c r="N14" s="14">
        <v>0</v>
      </c>
      <c r="O14" s="14">
        <v>42</v>
      </c>
      <c r="P14" s="5">
        <v>22.99</v>
      </c>
      <c r="Q14" s="6">
        <f t="shared" ref="Q14:Q21" si="1">(P14*O14)</f>
        <v>965.57999999999993</v>
      </c>
    </row>
    <row r="15" spans="1:18" x14ac:dyDescent="0.25">
      <c r="A15" s="3" t="s">
        <v>38</v>
      </c>
      <c r="B15" s="3" t="s">
        <v>25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2">
        <v>4</v>
      </c>
      <c r="J15" s="12">
        <v>2</v>
      </c>
      <c r="K15" s="14">
        <v>0</v>
      </c>
      <c r="L15" s="12">
        <v>1</v>
      </c>
      <c r="M15" s="14">
        <v>0</v>
      </c>
      <c r="N15" s="14">
        <v>0</v>
      </c>
      <c r="O15" s="14">
        <v>7</v>
      </c>
      <c r="P15" s="5">
        <v>59.99</v>
      </c>
      <c r="Q15" s="6">
        <f t="shared" si="1"/>
        <v>419.93</v>
      </c>
    </row>
    <row r="16" spans="1:18" x14ac:dyDescent="0.25">
      <c r="A16" s="3" t="s">
        <v>39</v>
      </c>
      <c r="B16" s="3" t="s">
        <v>25</v>
      </c>
      <c r="C16" s="14">
        <v>0</v>
      </c>
      <c r="D16" s="14">
        <v>0</v>
      </c>
      <c r="E16" s="14">
        <v>0</v>
      </c>
      <c r="F16" s="14">
        <v>0</v>
      </c>
      <c r="G16" s="12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5">
        <v>44.99</v>
      </c>
      <c r="Q16" s="6">
        <f t="shared" si="1"/>
        <v>44.99</v>
      </c>
    </row>
    <row r="17" spans="1:17" x14ac:dyDescent="0.25">
      <c r="A17" s="3" t="s">
        <v>39</v>
      </c>
      <c r="B17" s="3" t="s">
        <v>40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2">
        <v>20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20</v>
      </c>
      <c r="P17" s="5">
        <v>44.99</v>
      </c>
      <c r="Q17" s="6">
        <f t="shared" si="1"/>
        <v>899.80000000000007</v>
      </c>
    </row>
    <row r="18" spans="1:17" x14ac:dyDescent="0.25">
      <c r="A18" s="26" t="s">
        <v>41</v>
      </c>
      <c r="B18" s="26" t="s">
        <v>23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2">
        <v>14</v>
      </c>
      <c r="I18" s="12">
        <v>93</v>
      </c>
      <c r="J18" s="12">
        <v>30</v>
      </c>
      <c r="K18" s="12">
        <v>1</v>
      </c>
      <c r="L18" s="14">
        <v>0</v>
      </c>
      <c r="M18" s="14">
        <v>0</v>
      </c>
      <c r="N18" s="14">
        <v>0</v>
      </c>
      <c r="O18" s="14">
        <v>138</v>
      </c>
      <c r="P18" s="5">
        <v>44.99</v>
      </c>
      <c r="Q18" s="6">
        <f t="shared" si="1"/>
        <v>6208.62</v>
      </c>
    </row>
    <row r="19" spans="1:17" x14ac:dyDescent="0.25">
      <c r="A19" s="3" t="s">
        <v>41</v>
      </c>
      <c r="B19" s="3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2">
        <v>9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9</v>
      </c>
      <c r="P19" s="5">
        <v>44.99</v>
      </c>
      <c r="Q19" s="6">
        <f t="shared" si="1"/>
        <v>404.91</v>
      </c>
    </row>
    <row r="20" spans="1:17" x14ac:dyDescent="0.25">
      <c r="A20" s="3" t="s">
        <v>42</v>
      </c>
      <c r="B20" s="3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2">
        <v>2</v>
      </c>
      <c r="K20" s="14">
        <v>0</v>
      </c>
      <c r="L20" s="14">
        <v>0</v>
      </c>
      <c r="M20" s="14">
        <v>0</v>
      </c>
      <c r="N20" s="14">
        <v>0</v>
      </c>
      <c r="O20" s="14">
        <v>2</v>
      </c>
      <c r="P20" s="5">
        <v>44.99</v>
      </c>
      <c r="Q20" s="6">
        <f t="shared" si="1"/>
        <v>89.98</v>
      </c>
    </row>
    <row r="21" spans="1:17" x14ac:dyDescent="0.25">
      <c r="A21" s="3" t="s">
        <v>43</v>
      </c>
      <c r="B21" s="3" t="s">
        <v>44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2">
        <v>6</v>
      </c>
      <c r="I21" s="12">
        <v>4</v>
      </c>
      <c r="J21" s="12">
        <v>4</v>
      </c>
      <c r="K21" s="14">
        <v>0</v>
      </c>
      <c r="L21" s="14">
        <v>0</v>
      </c>
      <c r="M21" s="14">
        <v>0</v>
      </c>
      <c r="N21" s="14">
        <v>0</v>
      </c>
      <c r="O21" s="14">
        <v>14</v>
      </c>
      <c r="P21" s="5">
        <v>59.99</v>
      </c>
      <c r="Q21" s="6">
        <f t="shared" si="1"/>
        <v>839.86</v>
      </c>
    </row>
    <row r="22" spans="1:17" x14ac:dyDescent="0.25">
      <c r="C22" s="18">
        <f t="shared" ref="C22:N22" si="2">SUM(C2:C21)</f>
        <v>50</v>
      </c>
      <c r="D22" s="18">
        <f t="shared" si="2"/>
        <v>102</v>
      </c>
      <c r="E22" s="18">
        <f t="shared" si="2"/>
        <v>265</v>
      </c>
      <c r="F22" s="18">
        <f t="shared" si="2"/>
        <v>35</v>
      </c>
      <c r="G22" s="18">
        <f t="shared" si="2"/>
        <v>1</v>
      </c>
      <c r="H22" s="18">
        <f t="shared" si="2"/>
        <v>252</v>
      </c>
      <c r="I22" s="18">
        <f t="shared" si="2"/>
        <v>219</v>
      </c>
      <c r="J22" s="18">
        <f t="shared" si="2"/>
        <v>118</v>
      </c>
      <c r="K22" s="18">
        <f t="shared" si="2"/>
        <v>40</v>
      </c>
      <c r="L22" s="18">
        <f t="shared" si="2"/>
        <v>5</v>
      </c>
      <c r="M22" s="18">
        <f t="shared" si="2"/>
        <v>4</v>
      </c>
      <c r="N22" s="18">
        <f t="shared" si="2"/>
        <v>7</v>
      </c>
      <c r="O22" s="15">
        <f>SUM(O2:O21)</f>
        <v>1098</v>
      </c>
      <c r="Q22" s="21">
        <f>SUM(Q2:Q21)</f>
        <v>39410.020000000011</v>
      </c>
    </row>
    <row r="23" spans="1:17" x14ac:dyDescent="0.25">
      <c r="C23" s="16">
        <f>C22/$O$22</f>
        <v>4.553734061930783E-2</v>
      </c>
      <c r="D23" s="16">
        <f t="shared" ref="D23:N23" si="3">D22/$O$22</f>
        <v>9.2896174863387984E-2</v>
      </c>
      <c r="E23" s="16">
        <f t="shared" si="3"/>
        <v>0.24134790528233152</v>
      </c>
      <c r="F23" s="16">
        <f t="shared" si="3"/>
        <v>3.1876138433515486E-2</v>
      </c>
      <c r="G23" s="16">
        <f t="shared" si="3"/>
        <v>9.1074681238615665E-4</v>
      </c>
      <c r="H23" s="16">
        <f t="shared" si="3"/>
        <v>0.22950819672131148</v>
      </c>
      <c r="I23" s="16">
        <f t="shared" si="3"/>
        <v>0.19945355191256831</v>
      </c>
      <c r="J23" s="16">
        <f t="shared" si="3"/>
        <v>0.10746812386156648</v>
      </c>
      <c r="K23" s="16">
        <f t="shared" si="3"/>
        <v>3.6429872495446269E-2</v>
      </c>
      <c r="L23" s="16">
        <f t="shared" si="3"/>
        <v>4.5537340619307837E-3</v>
      </c>
      <c r="M23" s="16">
        <f t="shared" si="3"/>
        <v>3.6429872495446266E-3</v>
      </c>
      <c r="N23" s="16">
        <f t="shared" si="3"/>
        <v>6.375227686703097E-3</v>
      </c>
    </row>
  </sheetData>
  <phoneticPr fontId="0" type="noConversion"/>
  <hyperlinks>
    <hyperlink ref="A18:B18" r:id="rId1" display="UA1247764 Women's Rival Fleece Pant"/>
    <hyperlink ref="A3:B3" r:id="rId2" display="UA1227680 UA Chaos Jersey"/>
    <hyperlink ref="A6" r:id="rId3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3"/>
  <sheetViews>
    <sheetView workbookViewId="0">
      <selection activeCell="D37" sqref="D37"/>
    </sheetView>
  </sheetViews>
  <sheetFormatPr defaultRowHeight="15" x14ac:dyDescent="0.25"/>
  <cols>
    <col min="1" max="1" width="28" customWidth="1"/>
    <col min="2" max="2" width="15.7109375" customWidth="1"/>
    <col min="3" max="17" width="5.7109375" customWidth="1"/>
    <col min="19" max="19" width="12.425781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46</v>
      </c>
      <c r="P1" s="1" t="s">
        <v>13</v>
      </c>
      <c r="Q1" s="1" t="s">
        <v>14</v>
      </c>
      <c r="R1" s="1" t="s">
        <v>15</v>
      </c>
      <c r="S1" s="2" t="s">
        <v>16</v>
      </c>
    </row>
    <row r="2" spans="1:19" x14ac:dyDescent="0.25">
      <c r="A2" s="3" t="s">
        <v>47</v>
      </c>
      <c r="B2" s="3" t="s">
        <v>25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4">
        <v>10</v>
      </c>
      <c r="I2" s="3">
        <v>0</v>
      </c>
      <c r="J2" s="3">
        <v>0</v>
      </c>
      <c r="K2" s="3">
        <v>0</v>
      </c>
      <c r="L2" s="3">
        <v>0</v>
      </c>
      <c r="M2" s="4">
        <v>17</v>
      </c>
      <c r="N2" s="3">
        <v>0</v>
      </c>
      <c r="O2" s="4">
        <v>5</v>
      </c>
      <c r="P2" s="3">
        <v>0</v>
      </c>
      <c r="Q2" s="3">
        <v>32</v>
      </c>
      <c r="R2" s="5">
        <v>38.99</v>
      </c>
      <c r="S2" s="6">
        <f>(R2*Q2)</f>
        <v>1247.68</v>
      </c>
    </row>
    <row r="3" spans="1:19" x14ac:dyDescent="0.25">
      <c r="A3" s="3" t="s">
        <v>47</v>
      </c>
      <c r="B3" s="3" t="s">
        <v>18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4">
        <v>11</v>
      </c>
      <c r="I3" s="3">
        <v>0</v>
      </c>
      <c r="J3" s="3">
        <v>0</v>
      </c>
      <c r="K3" s="3">
        <v>0</v>
      </c>
      <c r="L3" s="4">
        <v>82</v>
      </c>
      <c r="M3" s="4">
        <v>81</v>
      </c>
      <c r="N3" s="3">
        <v>0</v>
      </c>
      <c r="O3" s="3">
        <v>0</v>
      </c>
      <c r="P3" s="3">
        <v>0</v>
      </c>
      <c r="Q3" s="3">
        <v>174</v>
      </c>
      <c r="R3" s="5">
        <v>38.99</v>
      </c>
      <c r="S3" s="6">
        <f t="shared" ref="S3:S21" si="0">(R3*Q3)</f>
        <v>6784.26</v>
      </c>
    </row>
    <row r="4" spans="1:19" x14ac:dyDescent="0.25">
      <c r="A4" s="3" t="s">
        <v>47</v>
      </c>
      <c r="B4" s="3" t="s">
        <v>48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4">
        <v>19</v>
      </c>
      <c r="I4" s="3">
        <v>0</v>
      </c>
      <c r="J4" s="3">
        <v>0</v>
      </c>
      <c r="K4" s="4">
        <v>45</v>
      </c>
      <c r="L4" s="4">
        <v>81</v>
      </c>
      <c r="M4" s="4">
        <v>87</v>
      </c>
      <c r="N4" s="4">
        <v>15</v>
      </c>
      <c r="O4" s="4">
        <v>20</v>
      </c>
      <c r="P4" s="3">
        <v>0</v>
      </c>
      <c r="Q4" s="3">
        <v>267</v>
      </c>
      <c r="R4" s="5">
        <v>38.99</v>
      </c>
      <c r="S4" s="6">
        <f t="shared" si="0"/>
        <v>10410.33</v>
      </c>
    </row>
    <row r="5" spans="1:19" x14ac:dyDescent="0.25">
      <c r="A5" s="3" t="s">
        <v>47</v>
      </c>
      <c r="B5" s="3" t="s">
        <v>49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4">
        <v>43</v>
      </c>
      <c r="I5" s="4">
        <v>12</v>
      </c>
      <c r="J5" s="3">
        <v>0</v>
      </c>
      <c r="K5" s="4">
        <v>7</v>
      </c>
      <c r="L5" s="4">
        <v>23</v>
      </c>
      <c r="M5" s="4">
        <v>70</v>
      </c>
      <c r="N5" s="4">
        <v>14</v>
      </c>
      <c r="O5" s="4">
        <v>7</v>
      </c>
      <c r="P5" s="3">
        <v>0</v>
      </c>
      <c r="Q5" s="3">
        <v>176</v>
      </c>
      <c r="R5" s="5">
        <v>38.99</v>
      </c>
      <c r="S5" s="6">
        <f t="shared" si="0"/>
        <v>6862.2400000000007</v>
      </c>
    </row>
    <row r="6" spans="1:19" x14ac:dyDescent="0.25">
      <c r="A6" s="3" t="s">
        <v>50</v>
      </c>
      <c r="B6" s="3" t="s">
        <v>25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27</v>
      </c>
      <c r="I6" s="4">
        <v>12</v>
      </c>
      <c r="J6" s="4">
        <v>93</v>
      </c>
      <c r="K6" s="4">
        <v>7</v>
      </c>
      <c r="L6" s="4">
        <v>20</v>
      </c>
      <c r="M6" s="4">
        <v>19</v>
      </c>
      <c r="N6" s="4">
        <v>20</v>
      </c>
      <c r="O6" s="4">
        <v>1</v>
      </c>
      <c r="P6" s="3">
        <v>0</v>
      </c>
      <c r="Q6" s="3">
        <v>199</v>
      </c>
      <c r="R6" s="5">
        <v>33.99</v>
      </c>
      <c r="S6" s="6">
        <f t="shared" si="0"/>
        <v>6764.01</v>
      </c>
    </row>
    <row r="7" spans="1:19" x14ac:dyDescent="0.25">
      <c r="A7" s="3" t="s">
        <v>50</v>
      </c>
      <c r="B7" s="3" t="s">
        <v>18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40</v>
      </c>
      <c r="I7" s="4">
        <v>45</v>
      </c>
      <c r="J7" s="4">
        <v>28</v>
      </c>
      <c r="K7" s="4">
        <v>78</v>
      </c>
      <c r="L7" s="4">
        <v>77</v>
      </c>
      <c r="M7" s="4">
        <v>120</v>
      </c>
      <c r="N7" s="4">
        <v>1</v>
      </c>
      <c r="O7" s="4">
        <v>6</v>
      </c>
      <c r="P7" s="3">
        <v>0</v>
      </c>
      <c r="Q7" s="3">
        <v>395</v>
      </c>
      <c r="R7" s="5">
        <v>33.99</v>
      </c>
      <c r="S7" s="6">
        <f t="shared" si="0"/>
        <v>13426.050000000001</v>
      </c>
    </row>
    <row r="8" spans="1:19" x14ac:dyDescent="0.25">
      <c r="A8" s="3" t="s">
        <v>50</v>
      </c>
      <c r="B8" s="3" t="s">
        <v>48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10</v>
      </c>
      <c r="I8" s="4">
        <v>68</v>
      </c>
      <c r="J8" s="4">
        <v>34</v>
      </c>
      <c r="K8" s="4">
        <v>140</v>
      </c>
      <c r="L8" s="4">
        <v>115</v>
      </c>
      <c r="M8" s="4">
        <v>105</v>
      </c>
      <c r="N8" s="4">
        <v>8</v>
      </c>
      <c r="O8" s="4">
        <v>2</v>
      </c>
      <c r="P8" s="3">
        <v>0</v>
      </c>
      <c r="Q8" s="3">
        <v>482</v>
      </c>
      <c r="R8" s="5">
        <v>33.99</v>
      </c>
      <c r="S8" s="6">
        <f t="shared" si="0"/>
        <v>16383.18</v>
      </c>
    </row>
    <row r="9" spans="1:19" x14ac:dyDescent="0.25">
      <c r="A9" s="3" t="s">
        <v>50</v>
      </c>
      <c r="B9" s="3" t="s">
        <v>49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48</v>
      </c>
      <c r="I9" s="3">
        <v>0</v>
      </c>
      <c r="J9" s="4">
        <v>47</v>
      </c>
      <c r="K9" s="3">
        <v>0</v>
      </c>
      <c r="L9" s="4">
        <v>18</v>
      </c>
      <c r="M9" s="4">
        <v>67</v>
      </c>
      <c r="N9" s="4">
        <v>4</v>
      </c>
      <c r="O9" s="4">
        <v>8</v>
      </c>
      <c r="P9" s="3">
        <v>0</v>
      </c>
      <c r="Q9" s="3">
        <v>192</v>
      </c>
      <c r="R9" s="5">
        <v>33.99</v>
      </c>
      <c r="S9" s="6">
        <f t="shared" si="0"/>
        <v>6526.08</v>
      </c>
    </row>
    <row r="10" spans="1:19" x14ac:dyDescent="0.25">
      <c r="A10" s="3" t="s">
        <v>51</v>
      </c>
      <c r="B10" s="3" t="s">
        <v>25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v>43</v>
      </c>
      <c r="K10" s="3">
        <v>0</v>
      </c>
      <c r="L10" s="4">
        <v>23</v>
      </c>
      <c r="M10" s="4">
        <v>78</v>
      </c>
      <c r="N10" s="4">
        <v>21</v>
      </c>
      <c r="O10" s="4">
        <v>20</v>
      </c>
      <c r="P10" s="3">
        <v>0</v>
      </c>
      <c r="Q10" s="3">
        <v>185</v>
      </c>
      <c r="R10" s="5">
        <v>34.99</v>
      </c>
      <c r="S10" s="6">
        <f t="shared" si="0"/>
        <v>6473.1500000000005</v>
      </c>
    </row>
    <row r="11" spans="1:19" x14ac:dyDescent="0.25">
      <c r="A11" s="3" t="s">
        <v>51</v>
      </c>
      <c r="B11" s="3" t="s">
        <v>52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64</v>
      </c>
      <c r="I11" s="3">
        <v>0</v>
      </c>
      <c r="J11" s="3">
        <v>0</v>
      </c>
      <c r="K11" s="3">
        <v>0</v>
      </c>
      <c r="L11" s="4">
        <v>69</v>
      </c>
      <c r="M11" s="4">
        <v>188</v>
      </c>
      <c r="N11" s="4">
        <v>15</v>
      </c>
      <c r="O11" s="4">
        <v>5</v>
      </c>
      <c r="P11" s="3">
        <v>0</v>
      </c>
      <c r="Q11" s="3">
        <v>341</v>
      </c>
      <c r="R11" s="5">
        <v>34.99</v>
      </c>
      <c r="S11" s="6">
        <f t="shared" si="0"/>
        <v>11931.59</v>
      </c>
    </row>
    <row r="12" spans="1:19" x14ac:dyDescent="0.25">
      <c r="A12" s="3" t="s">
        <v>51</v>
      </c>
      <c r="B12" s="3" t="s">
        <v>53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21</v>
      </c>
      <c r="I12" s="3">
        <v>0</v>
      </c>
      <c r="J12" s="3">
        <v>0</v>
      </c>
      <c r="K12" s="4">
        <v>17</v>
      </c>
      <c r="L12" s="4">
        <v>84</v>
      </c>
      <c r="M12" s="4">
        <v>88</v>
      </c>
      <c r="N12" s="4">
        <v>8</v>
      </c>
      <c r="O12" s="3">
        <v>0</v>
      </c>
      <c r="P12" s="3">
        <v>0</v>
      </c>
      <c r="Q12" s="3">
        <v>218</v>
      </c>
      <c r="R12" s="5">
        <v>34.99</v>
      </c>
      <c r="S12" s="6">
        <f t="shared" si="0"/>
        <v>7627.8200000000006</v>
      </c>
    </row>
    <row r="13" spans="1:19" x14ac:dyDescent="0.25">
      <c r="A13" s="3" t="s">
        <v>51</v>
      </c>
      <c r="B13" s="3" t="s">
        <v>18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59</v>
      </c>
      <c r="I13" s="4">
        <v>42</v>
      </c>
      <c r="J13" s="3">
        <v>0</v>
      </c>
      <c r="K13" s="4">
        <v>29</v>
      </c>
      <c r="L13" s="4">
        <v>24</v>
      </c>
      <c r="M13" s="4">
        <v>179</v>
      </c>
      <c r="N13" s="3">
        <v>0</v>
      </c>
      <c r="O13" s="4">
        <v>1</v>
      </c>
      <c r="P13" s="3">
        <v>0</v>
      </c>
      <c r="Q13" s="3">
        <v>334</v>
      </c>
      <c r="R13" s="5">
        <v>34.99</v>
      </c>
      <c r="S13" s="6">
        <f t="shared" si="0"/>
        <v>11686.66</v>
      </c>
    </row>
    <row r="14" spans="1:19" x14ac:dyDescent="0.25">
      <c r="A14" s="3" t="s">
        <v>51</v>
      </c>
      <c r="B14" s="3" t="s">
        <v>48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43</v>
      </c>
      <c r="I14" s="3">
        <v>0</v>
      </c>
      <c r="J14" s="4">
        <v>19</v>
      </c>
      <c r="K14" s="3">
        <v>0</v>
      </c>
      <c r="L14" s="4">
        <v>9</v>
      </c>
      <c r="M14" s="4">
        <v>91</v>
      </c>
      <c r="N14" s="4">
        <v>7</v>
      </c>
      <c r="O14" s="3">
        <v>0</v>
      </c>
      <c r="P14" s="3">
        <v>0</v>
      </c>
      <c r="Q14" s="3">
        <v>169</v>
      </c>
      <c r="R14" s="5">
        <v>34.99</v>
      </c>
      <c r="S14" s="6">
        <f t="shared" si="0"/>
        <v>5913.31</v>
      </c>
    </row>
    <row r="15" spans="1:19" x14ac:dyDescent="0.25">
      <c r="A15" s="3" t="s">
        <v>51</v>
      </c>
      <c r="B15" s="3" t="s">
        <v>49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4">
        <v>122</v>
      </c>
      <c r="I15" s="4">
        <v>2</v>
      </c>
      <c r="J15" s="3">
        <v>0</v>
      </c>
      <c r="K15" s="4">
        <v>6</v>
      </c>
      <c r="L15" s="4">
        <v>7</v>
      </c>
      <c r="M15" s="4">
        <v>98</v>
      </c>
      <c r="N15" s="4">
        <v>2</v>
      </c>
      <c r="O15" s="3">
        <v>0</v>
      </c>
      <c r="P15" s="3">
        <v>0</v>
      </c>
      <c r="Q15" s="3">
        <v>237</v>
      </c>
      <c r="R15" s="5">
        <v>34.99</v>
      </c>
      <c r="S15" s="6">
        <f t="shared" si="0"/>
        <v>8292.630000000001</v>
      </c>
    </row>
    <row r="16" spans="1:19" x14ac:dyDescent="0.25">
      <c r="A16" s="3" t="s">
        <v>54</v>
      </c>
      <c r="B16" s="3" t="s">
        <v>25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4">
        <v>29</v>
      </c>
      <c r="I16" s="3">
        <v>0</v>
      </c>
      <c r="J16" s="3">
        <v>0</v>
      </c>
      <c r="K16" s="4">
        <v>1</v>
      </c>
      <c r="L16" s="4">
        <v>30</v>
      </c>
      <c r="M16" s="4">
        <v>70</v>
      </c>
      <c r="N16" s="4">
        <v>18</v>
      </c>
      <c r="O16" s="4">
        <v>13</v>
      </c>
      <c r="P16" s="3">
        <v>0</v>
      </c>
      <c r="Q16" s="3">
        <v>161</v>
      </c>
      <c r="R16" s="5">
        <v>29.99</v>
      </c>
      <c r="S16" s="6">
        <f t="shared" si="0"/>
        <v>4828.3899999999994</v>
      </c>
    </row>
    <row r="17" spans="1:19" x14ac:dyDescent="0.25">
      <c r="A17" s="3" t="s">
        <v>54</v>
      </c>
      <c r="B17" s="3" t="s">
        <v>52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58</v>
      </c>
      <c r="I17" s="3">
        <v>0</v>
      </c>
      <c r="J17" s="4">
        <v>68</v>
      </c>
      <c r="K17" s="4">
        <v>55</v>
      </c>
      <c r="L17" s="4">
        <v>102</v>
      </c>
      <c r="M17" s="4">
        <v>63</v>
      </c>
      <c r="N17" s="5">
        <v>0</v>
      </c>
      <c r="O17" s="4">
        <v>8</v>
      </c>
      <c r="P17" s="3">
        <v>0</v>
      </c>
      <c r="Q17" s="3">
        <v>354</v>
      </c>
      <c r="R17" s="5">
        <v>29.99</v>
      </c>
      <c r="S17" s="6">
        <f t="shared" si="0"/>
        <v>10616.46</v>
      </c>
    </row>
    <row r="18" spans="1:19" x14ac:dyDescent="0.25">
      <c r="A18" s="3" t="s">
        <v>54</v>
      </c>
      <c r="B18" s="3" t="s">
        <v>53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4">
        <v>48</v>
      </c>
      <c r="I18" s="3">
        <v>0</v>
      </c>
      <c r="J18" s="3">
        <v>0</v>
      </c>
      <c r="K18" s="4">
        <v>75</v>
      </c>
      <c r="L18" s="4">
        <v>72</v>
      </c>
      <c r="M18" s="4">
        <v>67</v>
      </c>
      <c r="N18" s="4">
        <v>18</v>
      </c>
      <c r="O18" s="4">
        <v>6</v>
      </c>
      <c r="P18" s="3">
        <v>0</v>
      </c>
      <c r="Q18" s="3">
        <v>286</v>
      </c>
      <c r="R18" s="5">
        <v>29.99</v>
      </c>
      <c r="S18" s="6">
        <f t="shared" si="0"/>
        <v>8577.14</v>
      </c>
    </row>
    <row r="19" spans="1:19" x14ac:dyDescent="0.25">
      <c r="A19" s="3" t="s">
        <v>54</v>
      </c>
      <c r="B19" s="3" t="s">
        <v>18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27</v>
      </c>
      <c r="I19" s="3">
        <v>0</v>
      </c>
      <c r="J19" s="3">
        <v>0</v>
      </c>
      <c r="K19" s="4">
        <v>8</v>
      </c>
      <c r="L19" s="4">
        <v>38</v>
      </c>
      <c r="M19" s="4">
        <v>48</v>
      </c>
      <c r="N19" s="4">
        <v>6</v>
      </c>
      <c r="O19" s="4">
        <v>7</v>
      </c>
      <c r="P19" s="3">
        <v>0</v>
      </c>
      <c r="Q19" s="3">
        <v>134</v>
      </c>
      <c r="R19" s="5">
        <v>29.99</v>
      </c>
      <c r="S19" s="6">
        <f t="shared" si="0"/>
        <v>4018.66</v>
      </c>
    </row>
    <row r="20" spans="1:19" x14ac:dyDescent="0.25">
      <c r="A20" s="3" t="s">
        <v>54</v>
      </c>
      <c r="B20" s="3" t="s">
        <v>48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4">
        <v>37</v>
      </c>
      <c r="I20" s="4">
        <v>82</v>
      </c>
      <c r="J20" s="4">
        <v>39</v>
      </c>
      <c r="K20" s="4">
        <v>34</v>
      </c>
      <c r="L20" s="4">
        <v>48</v>
      </c>
      <c r="M20" s="4">
        <v>123</v>
      </c>
      <c r="N20" s="4">
        <v>3</v>
      </c>
      <c r="O20" s="4">
        <v>1</v>
      </c>
      <c r="P20" s="3">
        <v>0</v>
      </c>
      <c r="Q20" s="3">
        <v>367</v>
      </c>
      <c r="R20" s="5">
        <v>29.99</v>
      </c>
      <c r="S20" s="6">
        <f t="shared" si="0"/>
        <v>11006.33</v>
      </c>
    </row>
    <row r="21" spans="1:19" x14ac:dyDescent="0.25">
      <c r="A21" s="3" t="s">
        <v>54</v>
      </c>
      <c r="B21" s="3" t="s">
        <v>49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4">
        <v>37</v>
      </c>
      <c r="I21" s="4">
        <v>22</v>
      </c>
      <c r="J21" s="4">
        <v>31</v>
      </c>
      <c r="K21" s="4">
        <v>28</v>
      </c>
      <c r="L21" s="4">
        <v>41</v>
      </c>
      <c r="M21" s="4">
        <v>112</v>
      </c>
      <c r="N21" s="4">
        <v>11</v>
      </c>
      <c r="O21" s="4">
        <v>5</v>
      </c>
      <c r="P21" s="3">
        <v>0</v>
      </c>
      <c r="Q21" s="3">
        <v>287</v>
      </c>
      <c r="R21" s="5">
        <v>29.99</v>
      </c>
      <c r="S21" s="6">
        <f t="shared" si="0"/>
        <v>8607.1299999999992</v>
      </c>
    </row>
    <row r="22" spans="1:19" x14ac:dyDescent="0.25">
      <c r="H22" s="19">
        <f>SUM(H2:H21)</f>
        <v>753</v>
      </c>
      <c r="I22" s="19">
        <f t="shared" ref="I22:O22" si="1">SUM(I2:I21)</f>
        <v>285</v>
      </c>
      <c r="J22" s="19">
        <f t="shared" si="1"/>
        <v>402</v>
      </c>
      <c r="K22" s="19">
        <f t="shared" si="1"/>
        <v>530</v>
      </c>
      <c r="L22" s="19">
        <f t="shared" si="1"/>
        <v>963</v>
      </c>
      <c r="M22" s="19">
        <f t="shared" si="1"/>
        <v>1771</v>
      </c>
      <c r="N22" s="19">
        <f t="shared" si="1"/>
        <v>171</v>
      </c>
      <c r="O22" s="19">
        <f t="shared" si="1"/>
        <v>115</v>
      </c>
      <c r="P22" s="20"/>
      <c r="Q22" s="22">
        <f>SUM(Q2:Q21)</f>
        <v>4990</v>
      </c>
      <c r="S22" s="21">
        <f>SUM(S2:S21)</f>
        <v>167983.09999999998</v>
      </c>
    </row>
    <row r="23" spans="1:19" x14ac:dyDescent="0.25">
      <c r="H23" s="10">
        <f>H22/$Q$22</f>
        <v>0.15090180360721442</v>
      </c>
      <c r="I23" s="10">
        <f t="shared" ref="I23:O23" si="2">I22/$Q$22</f>
        <v>5.7114228456913829E-2</v>
      </c>
      <c r="J23" s="10">
        <f t="shared" si="2"/>
        <v>8.0561122244488984E-2</v>
      </c>
      <c r="K23" s="10">
        <f t="shared" si="2"/>
        <v>0.10621242484969939</v>
      </c>
      <c r="L23" s="10">
        <f t="shared" si="2"/>
        <v>0.19298597194388778</v>
      </c>
      <c r="M23" s="10">
        <f t="shared" si="2"/>
        <v>0.35490981963927853</v>
      </c>
      <c r="N23" s="10">
        <f t="shared" si="2"/>
        <v>3.4268537074148293E-2</v>
      </c>
      <c r="O23" s="10">
        <f t="shared" si="2"/>
        <v>2.3046092184368736E-2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Under Armour</vt:lpstr>
      <vt:lpstr>Track Suits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2018-07-05T18:55:52Z</dcterms:created>
  <dcterms:modified xsi:type="dcterms:W3CDTF">2018-08-15T14:37:52Z</dcterms:modified>
</cp:coreProperties>
</file>